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5715" windowWidth="19230" windowHeight="11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Лист1!$A$1:$H$62</definedName>
  </definedNames>
  <calcPr calcId="145621" refMode="R1C1"/>
</workbook>
</file>

<file path=xl/calcChain.xml><?xml version="1.0" encoding="utf-8"?>
<calcChain xmlns="http://schemas.openxmlformats.org/spreadsheetml/2006/main">
  <c r="F48" i="1" l="1"/>
  <c r="E54" i="1" l="1"/>
  <c r="F54" i="1" s="1"/>
  <c r="E50" i="1"/>
  <c r="F50" i="1" s="1"/>
  <c r="E51" i="1"/>
  <c r="F51" i="1" s="1"/>
  <c r="E49" i="1"/>
  <c r="F49" i="1" s="1"/>
  <c r="E43" i="1"/>
  <c r="F43" i="1" s="1"/>
  <c r="E44" i="1"/>
  <c r="F44" i="1" s="1"/>
  <c r="E45" i="1"/>
  <c r="F45" i="1" s="1"/>
  <c r="E46" i="1"/>
  <c r="F46" i="1" s="1"/>
  <c r="E47" i="1"/>
  <c r="F47" i="1" s="1"/>
  <c r="E41" i="1"/>
  <c r="F41" i="1" s="1"/>
  <c r="E26" i="1"/>
  <c r="F26" i="1" s="1"/>
  <c r="C42" i="1" l="1"/>
  <c r="E42" i="1" s="1"/>
  <c r="F42" i="1" s="1"/>
  <c r="C25" i="1" l="1"/>
  <c r="E25" i="1" s="1"/>
  <c r="F25" i="1" s="1"/>
  <c r="C61" i="1" l="1"/>
  <c r="E61" i="1" l="1"/>
  <c r="F61" i="1" l="1"/>
</calcChain>
</file>

<file path=xl/sharedStrings.xml><?xml version="1.0" encoding="utf-8"?>
<sst xmlns="http://schemas.openxmlformats.org/spreadsheetml/2006/main" count="71" uniqueCount="65">
  <si>
    <t>Наименование статей</t>
  </si>
  <si>
    <t>Текущий тариф, руб./кв.м</t>
  </si>
  <si>
    <t>3.1. Обслуживание ВДГО (газопроводы)</t>
  </si>
  <si>
    <t>3.2. Эксплуатация газопровода средн. давления и ШГРП со страхованием рисков</t>
  </si>
  <si>
    <t>3.3. Техническое обслуживание газового хозяйства</t>
  </si>
  <si>
    <t>8. Уборка придомовой территории</t>
  </si>
  <si>
    <t xml:space="preserve">2 раза в год 
(май, август)
Не реже 1 раза в месяц  
(до 31 числа текущего месяца)
</t>
  </si>
  <si>
    <t>1. ТО и осмотры констукций здания, инж. коммуникаций и техн. устройств всего: в том числе -ТО внутренних электрических сетей и оборудования, систем водоснабжения и канализации, в том числе:</t>
  </si>
  <si>
    <t xml:space="preserve"> 2 раза в год                                                                     весенний осмотр (апрель-май)
осенний осмотр (август-сентябрь) 
</t>
  </si>
  <si>
    <t xml:space="preserve">2 раза в год
(май, август)                                                                             После выявления – устранение незамедлительно
</t>
  </si>
  <si>
    <t xml:space="preserve">3 раза в год
(май, август)                                                                             После выявления – устранение незамедлительно
</t>
  </si>
  <si>
    <t xml:space="preserve">Не реже 2 раз в год,
(май, август),
 а также в течение трех дней с даты подачи письменного  обращения о необходимости дополнительных осмотров                              
Устранение протечки в течение  1 сут.                         </t>
  </si>
  <si>
    <t xml:space="preserve">Не реже 2 раз в год
 (май, август)
</t>
  </si>
  <si>
    <t>Не реже 2 раз в год
(май, август)                                         
Устранение в течение суток, при необходимости, с немедленным ограждением опасной зоны</t>
  </si>
  <si>
    <t xml:space="preserve">Не реже 2 раз в год
 (май, август)                                                                                                                                                                            восст. работы Зима – в течение 1 сут.  
Лето – в течение 3 сут.
</t>
  </si>
  <si>
    <t>1.12. Работы, выполняемые в целях надлежащего содержания контейнерных площадок для сбора ТБО многоквартирного дома:</t>
  </si>
  <si>
    <t>Не реже 2 раз в год
Выполняется специализированной  организацией в соответствии с договором, согласно действующему законодательству                                         
Устранение в течение суток, при необходимости прекращение эксплуатации до исправления, с немедленным ограждением опасной зоны – при необходимости.</t>
  </si>
  <si>
    <t>5. Обслуживание системы вентиляции, чистка газовых , вентиляционных каналов</t>
  </si>
  <si>
    <t xml:space="preserve">1 раз в месяц
Выполняется специализированной  организацией в соответствии с договором, согласно действующему законодательству.
</t>
  </si>
  <si>
    <t>4. Работы по обеспечению требований пожарной безопасности –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</si>
  <si>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 xml:space="preserve">В соответствии с действующим законодательством, но не реже 2 раз в год
(июнь, август)
</t>
  </si>
  <si>
    <t>2. Аварийный ремонт внутредомовых инженерных сетей и оборудования (Обеспечение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населения.)</t>
  </si>
  <si>
    <t>Постоянно</t>
  </si>
  <si>
    <t>6. Дезинфекция (Санитарная обработка МОП)</t>
  </si>
  <si>
    <t>1 раз в неделю</t>
  </si>
  <si>
    <t xml:space="preserve">По мере необходимости                        Согласно графика                                                                                                                       </t>
  </si>
  <si>
    <t xml:space="preserve">Согласно графика </t>
  </si>
  <si>
    <t>Периодичность выполненной работы (оказанной услуги)</t>
  </si>
  <si>
    <t>9.1. Услуги по выдачи справок, ведению учета, бухгалерскому учету, статистическому учету, ведение сайта УК (обязательное требование), ведение сайта ГИС ЖКХ (обязательное требование), ведение сайт Реформак ЖКХ (обязательное требование)</t>
  </si>
  <si>
    <t>9.2. Обслуживание домофонов</t>
  </si>
  <si>
    <t>9.3. Вывоз твердых бытовых отходов от контейнерных площадок при накоплении более 2,5 куб. метров, организация мест накопления бытовых отходов, сбор отходов I – IV классов опасности и их передача в специализированные организации, имеющие лицензии на осуществление деятельности по сбору, использованию, обезвреживанию, транспортированию и размещению таких отходов.</t>
  </si>
  <si>
    <t xml:space="preserve">Незамедлительно
по договору со специализированной организацией
</t>
  </si>
  <si>
    <t>Ежемесячно</t>
  </si>
  <si>
    <t>Ежедневно</t>
  </si>
  <si>
    <t>9.4. Услуги ЕДДС</t>
  </si>
  <si>
    <t>Круглосуточно</t>
  </si>
  <si>
    <t xml:space="preserve">По мере необходимости    </t>
  </si>
  <si>
    <t>9.5. Текущий ремонт</t>
  </si>
  <si>
    <t>9.6. Услуги по взысканию задолженности</t>
  </si>
  <si>
    <t>I. Содержание общего имущества в доме в том числе:</t>
  </si>
  <si>
    <t>3. Аварийное и ТО внутреплощадочного внутридомового газового оборудования:</t>
  </si>
  <si>
    <t xml:space="preserve">9. Работы и услуги по управлению домом </t>
  </si>
  <si>
    <t>1.1. Работы, выполняемые в отношении фундаментов (проверка соответствия параметров вертикальной планировки территории вокруг здания проектным параметрам;   проверка технического состояния видимых частей конструкций с выявлением: признаков неравномерных осадок фундаментов;коррозии арматуры, расслаивания, трещин, выпучивания, отклонения от вертикали в домах с бетонными, железобетонными и каменными фундаментами; при выявлении нарушений – разработка контрольных шурфов в местах обнаружения дефектов, детальное обследование и составление плана мероприятий по устранению причин нарушения и восстановлению эксплуатационных свойств конструкций; проверка состояния гидроизоляции фундаментов и систем водоотвода фундамента. )</t>
  </si>
  <si>
    <t>1.2. Работы, выполняемые в здание с подвалом (проверка температурно-влажностного режима подвальных помещений и при выявлении нарушений устранение причин его нарушения,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требованиями; контроль за состоянием дверей подвалов и технических подполий, запорных устройств на них.)</t>
  </si>
  <si>
    <t>1.3. Работы, выполняемые для надлежащего содержания стен многоквартирного дома: (выявление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устройств;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монолитным железобетонным.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выполнение.)</t>
  </si>
  <si>
    <t>1.4. Работы, выполняемые в целях надлежащего содержания перекрытий и покрытий многоквартирного дома: (выявление нарушений условий эксплуатации, несанкционированных изменений конструктивного решения, выявления прогибов, трещин и колебаний;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плит;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настила; проверка состояния утеплителя, гидроизоляции и звукоизоляции, адгезии отделочных слоев к конструкциям перекрытия (покрытия);  при выявлении повреждений и нарушений – разработка плана восстановительных работ (при необходимости), проведение восстановительных работ.)</t>
  </si>
  <si>
    <t>1.5. Работы, выполняемые в целях надлежащего содержания крыш многоквартирного дома: (проверка кровли на отсутствие протечек; проверка молниезащитных устройств, заземления мачт и другого оборудования, расположенного на крыше; Выявление деформации и повреждений несущих кровельных конструкций, креплений элементов несущих конструкций крыши, водоотводящих устройств и оборудования, выходов на крыши, осадочных и температурных швов, водоприемных воронок внутреннего водостока; проверка состояния защитных бетонных плит и ограждений,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покрытий; проверка и при необходимости очистка кровли и водоотводящих устройств от мусора, грязи и наледи, препятствующих стоку дождевых и талых вод; проверка и при необходимости очистка кровли от скопления снега и наледи;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составами;  при выявлении нарушений, приводящих к протечкам. В остальных случаях – разработка плана восстановительных работ (при необходимости), проведение восстановительных работ.)</t>
  </si>
  <si>
    <t xml:space="preserve">1.6. Работы, выполняемые в целях надлежащего содержания лестниц многоквартирного дома: (выявление деформации и повреждений в несущих конструкциях, надежности крепления ограждений, выбоин и сколов в ступенях;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лестницами; при выявлении повреждений и нарушений – разработка плана восстановительных работ (при необходимости), проведение восстановительных работ.  </t>
  </si>
  <si>
    <t xml:space="preserve">1.7. Работы, выполняемые в целях надлежащего содержания фасадов многоквартирного дома: (выявление нарушений отделки фасадов и их отдельных элементов, ослабления связи отделочных слоев со стенами; контроль состояния и работоспособности подсветки информационных знаков, входов в подъезды (домовые знаки и т.д.);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козырьках; контроль состояния и восстановление или замена отдельных элементов крылец и зонтов над входами в здание, в подвалы и над балконами;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(остановы); при выявлении повреждений и нарушений – разработка плана восстановительных работ (при необходимости), проведение восстановительных работ.) </t>
  </si>
  <si>
    <t>1.8. Работы, выполняемые в целях надлежащего содержания перегородок в многоквартирном доме: (выявление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трубопроводов; проверка звукоизоляции и огнезащиты; при выявлении повреждений и нарушений – разработка плана восстановительных работ (при необходимости), проведение восстановительных работ.)</t>
  </si>
  <si>
    <t>1.9. Работы, выполняемые в целях надлежащего содержания внутренней отделки многоквартирного дома: (проверка состояния внутренней отделки.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нарушений.)</t>
  </si>
  <si>
    <t>1.10. Работы, выполняемые в целях надлежащего содержания полов помещений, относящихся к общему имуществу в многоквартирном доме: (проверка состояния основания, поверхностного слоя. при выявлении повреждений и нарушений – разработка плана восстановительных работ (при необходимости), проведение восстановительных работ.)</t>
  </si>
  <si>
    <t>1.11. Работы, выполняемые в целях надлежащего содержания оконных и дверных заполнений помещений, относящихся к общему имуществу в многоквартирном доме: (проверка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доме;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работ.)</t>
  </si>
  <si>
    <t>1.13. Общие работы, выполняемые для надлежащего содержания систем водоснабжения (холодного и горячего), отопления и водоотведения в многоквартирном доме: (проверка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теплообменников, расширительных баков и элементов, скрытых от постоянного наблюдения (разводящих трубопроводов и оборудования на чердаках, в подвалах и каналах);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систем; контроль состояния и замена неисправных контрольно-измерительных приборов (манометров, термометров и т.п.);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доме; контроль состояния и восстановление герметичности участков трубопроводов и соединительных элементов в случае их разгерметизации;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канализации; переключение в целях надежной эксплуатации режимов работы внутреннего водостока, гидравлического затвора внутреннего водостока; промывка участков водопровода после выполнения ремонтно-строительных работ на водопроводе; промывка централизованных систем теплоснабжения для удаления накипно-коррозионных отложений)</t>
  </si>
  <si>
    <t xml:space="preserve">5.1. Работы, выполняемые в целях надлежащего содержания систем вентиляции и дымоудаления многоквартирного дома: (техническое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систем; контроль состояния, выявление и устранение причин недопустимых вибраций и шума при работе вентиляционной установки;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креплений; контроль и обеспечение исправного состояния систем автоматического дымоудаления; контроль состояния и восстановление антикоррозионной окраски металлических вытяжных каналов, труб, поддонов и дефлекторов; при выявлении повреждений и нарушений – разработка плана восстановительных работ (при необходимости), проведение восстановительных работ. </t>
  </si>
  <si>
    <t xml:space="preserve">7. Уборка МОП (сухая и влажная уборка тамбуров, холлов, коридоров, галерей,  лестничных площадок и маршей, пандусов; влажная протирка подоконников,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</t>
  </si>
  <si>
    <t>8.1.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года: (очистка крышек люков колодцев и пожарных гидрантов от снега и льда толщиной слоя свыше 5 см; сдвигание свежевыпавшего снега и очистка придомовой территории от снега и льда при наличии колейности свыше 5 см; очистка придомовой территории от снега наносного происхождения (или подметание такой территории, свободной от снежного покрова); очистка придомовой территории от наледи и льда; очистка от мусора урн, установленных возле подъездов, и их промывка, уборка контейнерных площадок, расположенных на придомовой территории общего имущества многоквартирного дома; уборка крыльца и площадки перед входом в подъезд.)</t>
  </si>
  <si>
    <t>8.2. Работы по содержанию придомовой территории в теплый период года: (подметание и уборка придомовой территории; очистка от мусора и промывка урн, установленных возле подъездов, и уборка контейнерных площадок, расположенных на территории общего имущества многоквартирного дома; уборка и выкашивание газонов; уборка крыльца и площадки перед входом в подъезд, очистка металлической решетки и приямка.</t>
  </si>
  <si>
    <r>
      <t xml:space="preserve">Устранение течи в кранах и сливных бочках в течение 
1 сут.                                                 
Неисправности аварийного порядка – немедленно.
Поверка приборов – по срокам эксплуатации в рамках договора на проверку и калибровку со специализированными организациями
</t>
    </r>
    <r>
      <rPr>
        <b/>
        <sz val="13"/>
        <color theme="1"/>
        <rFont val="Times New Roman"/>
        <family val="1"/>
        <charset val="204"/>
      </rPr>
      <t>Периодичность проверки
 1 раз в неделю</t>
    </r>
    <r>
      <rPr>
        <sz val="13"/>
        <color theme="1"/>
        <rFont val="Times New Roman"/>
        <family val="1"/>
        <charset val="204"/>
      </rPr>
      <t xml:space="preserve">
</t>
    </r>
  </si>
  <si>
    <t>Стоимость выполненной работы (оказанной услуги) в месяц с 01.01.2018 г.</t>
  </si>
  <si>
    <t xml:space="preserve">Стоимость выполненной работы (оказанной услуги) за 2018 год  </t>
  </si>
  <si>
    <t xml:space="preserve">Ежегодный 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ООО "УК Четыре сезона"  перед собственниками помещений в многоквартирном доме № 257 Б корпус 3 по ул. Отдельской о выполнении договора управления за 2018 год </t>
  </si>
  <si>
    <r>
      <t xml:space="preserve">Информация о деятельности ООО «УК Четыре сезона» за отчетный период  по управлению многоквартирным домом: г. Славянск-на-Кубани, ул. Отдельская д. 257 Б корпус 3 за период: с 01 января 2018 г. по 31 декабря 2018г.
Место нахождения управляющей организации: г. Славянск-на-Кубани, ул. Отдельская д. 257 Б оф. 5.
Наименование должности руководителя управляющей организации : Генеральный директор ООО «УК Четыре сезона» ____________ В.В. Черников
Контактное лицо: Главный инженер Баербаш Александр Викторович
Телефон: +79184974088
Адрес электронной почты: uk4sezona@yandex.ru
Адрес страницы в сети Интернет, используемой для раскрытия информации :http://uk4sezona.kvado.ru/
</t>
    </r>
    <r>
      <rPr>
        <b/>
        <sz val="13"/>
        <color theme="1"/>
        <rFont val="Times New Roman"/>
        <family val="1"/>
        <charset val="204"/>
      </rPr>
      <t>I. Общие сведения о многоквартирном доме</t>
    </r>
    <r>
      <rPr>
        <sz val="13"/>
        <color theme="1"/>
        <rFont val="Times New Roman"/>
        <family val="1"/>
        <charset val="204"/>
      </rPr>
      <t xml:space="preserve">
1. Адрес многоквартирного дома: г. Славянск-на-Кубани, ул. Отдельская д. 257 Б корпус 3
2. Кадастровый номер многоквартирного дома (при его наличии): 
3. Серия, тип постройки: Индивидуальный
4. Год постройки: 2015
5. Степень износа по данным государственного технического учета: не установлена 
6. Степень фактического износа – не установлена 
7. Количество этажей: 5
8. Наличие подвала: нет
9. Наличие цокольного этажа: имеется
10. Наличие мансарды: нет
11. Количество квартир:70
12. Количество нежилых помещений, не входящих в состав общего имущества: 30
13. Площадь:
а) многоквартирного дома с лоджиями, балконами, шкафами, коридорами и лестничными клетками: 4 785.70 м2
б) жилых помещений (общая площадь квартир):  3 490.10  м2
в) нежилых помещений (общая площадь нежилых помещений, не входящих в состав общего имущества в многоквартирном доме):  634.90 м2
г) помещений общего пользования (общая площадь нежилых помещений, входящих в состав общего имущества в многоквартирном доме): 660.70  м2
14. Уборочная площадь МОП (включая межквартирные лестничные площадки):  660.70 м2
15. Кадастровый номер земельного участка (при его наличии): 23:48:0202001:23
</t>
    </r>
  </si>
  <si>
    <r>
      <t xml:space="preserve">Задолженость по оплате коммунальных услуг на 31.12.2018 г. </t>
    </r>
    <r>
      <rPr>
        <b/>
        <u/>
        <sz val="18"/>
        <color theme="1"/>
        <rFont val="Times New Roman"/>
        <family val="1"/>
        <charset val="204"/>
      </rPr>
      <t>108790,28 руб.</t>
    </r>
  </si>
  <si>
    <t xml:space="preserve">1.13. Работы, выполняемые в целях надлежащего содержания электрооборудования, радио- и телекоммуникационного оборудования в многоквартирном доме: (проверка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проверки; проверка и обеспечение работоспособности устройств защитного отключения; техническое обслуживание и ремонт силовых и осветительных установок, электрических установок систем дымоудаления, систем автоматической пожарной сигнализации, внутреннего противопожарного водопровода, лифтов, установок автоматизации котельных,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электрооборудования; контроль состояния и замена вышедших из строя датчиков, проводки и оборудования пожарной и охранной сигнализации.)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</si>
</sst>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/>
    <xf numFmtId="0" fontId="4" fillId="0" borderId="8" xfId="0" applyFont="1" applyFill="1" applyBorder="1"/>
    <xf numFmtId="0" fontId="1" fillId="0" borderId="0" xfId="0" applyFont="1" applyBorder="1" applyAlignment="1">
      <alignment wrapText="1"/>
    </xf>
    <xf numFmtId="0" fontId="0" fillId="0" borderId="0" xfId="0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1" fillId="0" borderId="0" xfId="0" applyFont="1"/>
    <xf numFmtId="0" fontId="6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4"/>
  <sheetViews>
    <sheetView tabSelected="1" view="pageBreakPreview" topLeftCell="A52" zoomScale="80" zoomScaleNormal="100" zoomScaleSheetLayoutView="80" workbookViewId="0">
      <selection activeCell="F61" sqref="F61"/>
    </sheetView>
  </sheetViews>
  <sheetFormatPr defaultRowHeight="15" x14ac:dyDescent="0.25"/>
  <cols>
    <col min="1" max="1" width="80.85546875" customWidth="1"/>
    <col min="2" max="2" width="26.7109375" customWidth="1"/>
    <col min="3" max="3" width="14.5703125" customWidth="1"/>
    <col min="4" max="4" width="17.28515625" customWidth="1"/>
    <col min="5" max="6" width="16.7109375" customWidth="1"/>
    <col min="7" max="7" width="17.28515625" customWidth="1"/>
    <col min="8" max="8" width="19.140625" customWidth="1"/>
    <col min="10" max="10" width="13.5703125" customWidth="1"/>
    <col min="11" max="11" width="10.85546875" customWidth="1"/>
  </cols>
  <sheetData>
    <row r="2" spans="1:8" ht="63.75" customHeight="1" x14ac:dyDescent="0.3">
      <c r="A2" s="18" t="s">
        <v>61</v>
      </c>
      <c r="B2" s="18"/>
      <c r="C2" s="18"/>
      <c r="D2" s="18"/>
      <c r="E2" s="18"/>
      <c r="F2" s="18"/>
      <c r="G2" s="18"/>
      <c r="H2" s="18"/>
    </row>
    <row r="3" spans="1:8" ht="15" customHeight="1" x14ac:dyDescent="0.25">
      <c r="A3" s="24" t="s">
        <v>62</v>
      </c>
      <c r="B3" s="24"/>
      <c r="C3" s="24"/>
      <c r="D3" s="24"/>
      <c r="E3" s="24"/>
      <c r="F3" s="24"/>
      <c r="G3" s="24"/>
      <c r="H3" s="24"/>
    </row>
    <row r="4" spans="1:8" x14ac:dyDescent="0.25">
      <c r="A4" s="24"/>
      <c r="B4" s="24"/>
      <c r="C4" s="24"/>
      <c r="D4" s="24"/>
      <c r="E4" s="24"/>
      <c r="F4" s="24"/>
      <c r="G4" s="24"/>
      <c r="H4" s="24"/>
    </row>
    <row r="5" spans="1:8" x14ac:dyDescent="0.25">
      <c r="A5" s="24"/>
      <c r="B5" s="24"/>
      <c r="C5" s="24"/>
      <c r="D5" s="24"/>
      <c r="E5" s="24"/>
      <c r="F5" s="24"/>
      <c r="G5" s="24"/>
      <c r="H5" s="24"/>
    </row>
    <row r="6" spans="1:8" x14ac:dyDescent="0.25">
      <c r="A6" s="24"/>
      <c r="B6" s="24"/>
      <c r="C6" s="24"/>
      <c r="D6" s="24"/>
      <c r="E6" s="24"/>
      <c r="F6" s="24"/>
      <c r="G6" s="24"/>
      <c r="H6" s="24"/>
    </row>
    <row r="7" spans="1:8" x14ac:dyDescent="0.25">
      <c r="A7" s="24"/>
      <c r="B7" s="24"/>
      <c r="C7" s="24"/>
      <c r="D7" s="24"/>
      <c r="E7" s="24"/>
      <c r="F7" s="24"/>
      <c r="G7" s="24"/>
      <c r="H7" s="24"/>
    </row>
    <row r="8" spans="1:8" x14ac:dyDescent="0.25">
      <c r="A8" s="24"/>
      <c r="B8" s="24"/>
      <c r="C8" s="24"/>
      <c r="D8" s="24"/>
      <c r="E8" s="24"/>
      <c r="F8" s="24"/>
      <c r="G8" s="24"/>
      <c r="H8" s="24"/>
    </row>
    <row r="9" spans="1:8" x14ac:dyDescent="0.25">
      <c r="A9" s="24"/>
      <c r="B9" s="24"/>
      <c r="C9" s="24"/>
      <c r="D9" s="24"/>
      <c r="E9" s="24"/>
      <c r="F9" s="24"/>
      <c r="G9" s="24"/>
      <c r="H9" s="24"/>
    </row>
    <row r="10" spans="1:8" x14ac:dyDescent="0.25">
      <c r="A10" s="24"/>
      <c r="B10" s="24"/>
      <c r="C10" s="24"/>
      <c r="D10" s="24"/>
      <c r="E10" s="24"/>
      <c r="F10" s="24"/>
      <c r="G10" s="24"/>
      <c r="H10" s="24"/>
    </row>
    <row r="11" spans="1:8" x14ac:dyDescent="0.25">
      <c r="A11" s="24"/>
      <c r="B11" s="24"/>
      <c r="C11" s="24"/>
      <c r="D11" s="24"/>
      <c r="E11" s="24"/>
      <c r="F11" s="24"/>
      <c r="G11" s="24"/>
      <c r="H11" s="24"/>
    </row>
    <row r="12" spans="1:8" x14ac:dyDescent="0.25">
      <c r="A12" s="24"/>
      <c r="B12" s="24"/>
      <c r="C12" s="24"/>
      <c r="D12" s="24"/>
      <c r="E12" s="24"/>
      <c r="F12" s="24"/>
      <c r="G12" s="24"/>
      <c r="H12" s="24"/>
    </row>
    <row r="13" spans="1:8" x14ac:dyDescent="0.25">
      <c r="A13" s="24"/>
      <c r="B13" s="24"/>
      <c r="C13" s="24"/>
      <c r="D13" s="24"/>
      <c r="E13" s="24"/>
      <c r="F13" s="24"/>
      <c r="G13" s="24"/>
      <c r="H13" s="24"/>
    </row>
    <row r="14" spans="1:8" x14ac:dyDescent="0.25">
      <c r="A14" s="24"/>
      <c r="B14" s="24"/>
      <c r="C14" s="24"/>
      <c r="D14" s="24"/>
      <c r="E14" s="24"/>
      <c r="F14" s="24"/>
      <c r="G14" s="24"/>
      <c r="H14" s="24"/>
    </row>
    <row r="15" spans="1:8" x14ac:dyDescent="0.25">
      <c r="A15" s="24"/>
      <c r="B15" s="24"/>
      <c r="C15" s="24"/>
      <c r="D15" s="24"/>
      <c r="E15" s="24"/>
      <c r="F15" s="24"/>
      <c r="G15" s="24"/>
      <c r="H15" s="24"/>
    </row>
    <row r="16" spans="1:8" x14ac:dyDescent="0.25">
      <c r="A16" s="24"/>
      <c r="B16" s="24"/>
      <c r="C16" s="24"/>
      <c r="D16" s="24"/>
      <c r="E16" s="24"/>
      <c r="F16" s="24"/>
      <c r="G16" s="24"/>
      <c r="H16" s="24"/>
    </row>
    <row r="17" spans="1:17" x14ac:dyDescent="0.25">
      <c r="A17" s="24"/>
      <c r="B17" s="24"/>
      <c r="C17" s="24"/>
      <c r="D17" s="24"/>
      <c r="E17" s="24"/>
      <c r="F17" s="24"/>
      <c r="G17" s="24"/>
      <c r="H17" s="24"/>
    </row>
    <row r="18" spans="1:17" x14ac:dyDescent="0.25">
      <c r="A18" s="24"/>
      <c r="B18" s="24"/>
      <c r="C18" s="24"/>
      <c r="D18" s="24"/>
      <c r="E18" s="24"/>
      <c r="F18" s="24"/>
      <c r="G18" s="24"/>
      <c r="H18" s="24"/>
    </row>
    <row r="19" spans="1:17" x14ac:dyDescent="0.25">
      <c r="A19" s="24"/>
      <c r="B19" s="24"/>
      <c r="C19" s="24"/>
      <c r="D19" s="24"/>
      <c r="E19" s="24"/>
      <c r="F19" s="24"/>
      <c r="G19" s="24"/>
      <c r="H19" s="24"/>
    </row>
    <row r="20" spans="1:17" x14ac:dyDescent="0.25">
      <c r="A20" s="24"/>
      <c r="B20" s="24"/>
      <c r="C20" s="24"/>
      <c r="D20" s="24"/>
      <c r="E20" s="24"/>
      <c r="F20" s="24"/>
      <c r="G20" s="24"/>
      <c r="H20" s="24"/>
    </row>
    <row r="21" spans="1:17" x14ac:dyDescent="0.25">
      <c r="A21" s="24"/>
      <c r="B21" s="24"/>
      <c r="C21" s="24"/>
      <c r="D21" s="24"/>
      <c r="E21" s="24"/>
      <c r="F21" s="24"/>
      <c r="G21" s="24"/>
      <c r="H21" s="24"/>
    </row>
    <row r="22" spans="1:17" ht="226.5" customHeight="1" x14ac:dyDescent="0.25">
      <c r="A22" s="24"/>
      <c r="B22" s="24"/>
      <c r="C22" s="24"/>
      <c r="D22" s="24"/>
      <c r="E22" s="24"/>
      <c r="F22" s="24"/>
      <c r="G22" s="24"/>
      <c r="H22" s="24"/>
    </row>
    <row r="23" spans="1:17" ht="15.75" customHeight="1" x14ac:dyDescent="0.25">
      <c r="A23" s="19"/>
      <c r="B23" s="19"/>
      <c r="C23" s="19"/>
      <c r="D23" s="3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1"/>
    </row>
    <row r="24" spans="1:17" ht="115.5" x14ac:dyDescent="0.25">
      <c r="A24" s="8" t="s">
        <v>0</v>
      </c>
      <c r="B24" s="8" t="s">
        <v>27</v>
      </c>
      <c r="C24" s="8" t="s">
        <v>1</v>
      </c>
      <c r="D24" s="8"/>
      <c r="E24" s="8" t="s">
        <v>59</v>
      </c>
      <c r="F24" s="8" t="s">
        <v>60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6.5" x14ac:dyDescent="0.25">
      <c r="A25" s="9" t="s">
        <v>39</v>
      </c>
      <c r="B25" s="9"/>
      <c r="C25" s="10">
        <f>C26+C41+C42+C46+C47+C49+C50+C51</f>
        <v>11.9</v>
      </c>
      <c r="D25" s="11"/>
      <c r="E25" s="11">
        <f>C25*4125</f>
        <v>49087.5</v>
      </c>
      <c r="F25" s="11">
        <f>E25*12</f>
        <v>589050</v>
      </c>
      <c r="G25" s="5"/>
      <c r="H25" s="6"/>
      <c r="I25" s="1"/>
      <c r="J25" s="1"/>
      <c r="K25" s="1"/>
      <c r="L25" s="1"/>
      <c r="M25" s="1"/>
      <c r="N25" s="1"/>
      <c r="O25" s="1"/>
      <c r="P25" s="1"/>
      <c r="Q25" s="1"/>
    </row>
    <row r="26" spans="1:17" ht="49.5" x14ac:dyDescent="0.25">
      <c r="A26" s="9" t="s">
        <v>7</v>
      </c>
      <c r="B26" s="11"/>
      <c r="C26" s="12">
        <v>2.17</v>
      </c>
      <c r="D26" s="11"/>
      <c r="E26" s="11">
        <f>C26*4125</f>
        <v>8951.25</v>
      </c>
      <c r="F26" s="11">
        <f>E26*12</f>
        <v>107415</v>
      </c>
      <c r="G26" s="5"/>
      <c r="H26" s="6"/>
      <c r="I26" s="1"/>
      <c r="J26" s="1"/>
      <c r="K26" s="1"/>
      <c r="L26" s="1"/>
      <c r="M26" s="1"/>
      <c r="N26" s="1"/>
      <c r="O26" s="1"/>
      <c r="P26" s="1"/>
      <c r="Q26" s="1"/>
    </row>
    <row r="27" spans="1:17" ht="198.75" thickBot="1" x14ac:dyDescent="0.3">
      <c r="A27" s="13" t="s">
        <v>42</v>
      </c>
      <c r="B27" s="14" t="s">
        <v>8</v>
      </c>
      <c r="C27" s="12"/>
      <c r="D27" s="11"/>
      <c r="E27" s="11"/>
      <c r="F27" s="11"/>
      <c r="G27" s="5"/>
      <c r="H27" s="6"/>
      <c r="I27" s="1"/>
      <c r="J27" s="1"/>
      <c r="K27" s="1"/>
      <c r="L27" s="1"/>
      <c r="M27" s="1"/>
      <c r="N27" s="1"/>
      <c r="O27" s="1"/>
      <c r="P27" s="1"/>
      <c r="Q27" s="1"/>
    </row>
    <row r="28" spans="1:17" ht="136.5" customHeight="1" x14ac:dyDescent="0.25">
      <c r="A28" s="11" t="s">
        <v>43</v>
      </c>
      <c r="B28" s="15" t="s">
        <v>6</v>
      </c>
      <c r="C28" s="12"/>
      <c r="D28" s="11"/>
      <c r="E28" s="11"/>
      <c r="F28" s="11"/>
      <c r="G28" s="5"/>
      <c r="H28" s="6"/>
      <c r="I28" s="1"/>
      <c r="J28" s="1"/>
      <c r="K28" s="1"/>
      <c r="L28" s="1"/>
      <c r="M28" s="1"/>
      <c r="N28" s="1"/>
      <c r="O28" s="1"/>
      <c r="P28" s="1"/>
      <c r="Q28" s="1"/>
    </row>
    <row r="29" spans="1:17" ht="195" customHeight="1" x14ac:dyDescent="0.25">
      <c r="A29" s="11" t="s">
        <v>44</v>
      </c>
      <c r="B29" s="15" t="s">
        <v>9</v>
      </c>
      <c r="C29" s="12"/>
      <c r="D29" s="11"/>
      <c r="E29" s="11"/>
      <c r="F29" s="11"/>
      <c r="G29" s="5"/>
      <c r="H29" s="6"/>
      <c r="I29" s="1"/>
      <c r="J29" s="1"/>
      <c r="K29" s="1"/>
      <c r="L29" s="1"/>
      <c r="M29" s="1"/>
      <c r="N29" s="1"/>
      <c r="O29" s="1"/>
      <c r="P29" s="1"/>
      <c r="Q29" s="1"/>
    </row>
    <row r="30" spans="1:17" ht="273.75" customHeight="1" x14ac:dyDescent="0.25">
      <c r="A30" s="11" t="s">
        <v>45</v>
      </c>
      <c r="B30" s="15" t="s">
        <v>10</v>
      </c>
      <c r="C30" s="12"/>
      <c r="D30" s="11"/>
      <c r="E30" s="11"/>
      <c r="F30" s="11"/>
      <c r="G30" s="5"/>
      <c r="H30" s="6"/>
      <c r="I30" s="1"/>
      <c r="J30" s="1"/>
      <c r="K30" s="1"/>
      <c r="L30" s="1"/>
      <c r="M30" s="1"/>
      <c r="N30" s="1"/>
      <c r="O30" s="1"/>
      <c r="P30" s="1"/>
      <c r="Q30" s="1"/>
    </row>
    <row r="31" spans="1:17" ht="346.5" x14ac:dyDescent="0.25">
      <c r="A31" s="11" t="s">
        <v>46</v>
      </c>
      <c r="B31" s="15" t="s">
        <v>11</v>
      </c>
      <c r="C31" s="12"/>
      <c r="D31" s="11"/>
      <c r="E31" s="11"/>
      <c r="F31" s="11"/>
      <c r="G31" s="5"/>
      <c r="H31" s="6"/>
      <c r="I31" s="1"/>
      <c r="J31" s="1"/>
      <c r="K31" s="1"/>
      <c r="L31" s="1"/>
      <c r="M31" s="1"/>
      <c r="N31" s="1"/>
      <c r="O31" s="1"/>
      <c r="P31" s="1"/>
      <c r="Q31" s="1"/>
    </row>
    <row r="32" spans="1:17" ht="148.5" x14ac:dyDescent="0.25">
      <c r="A32" s="11" t="s">
        <v>47</v>
      </c>
      <c r="B32" s="15" t="s">
        <v>12</v>
      </c>
      <c r="C32" s="12"/>
      <c r="D32" s="11"/>
      <c r="E32" s="11"/>
      <c r="F32" s="11"/>
      <c r="G32" s="5"/>
      <c r="H32" s="6"/>
      <c r="I32" s="1"/>
      <c r="J32" s="1"/>
      <c r="K32" s="1"/>
      <c r="L32" s="1"/>
      <c r="M32" s="1"/>
      <c r="N32" s="1"/>
      <c r="O32" s="1"/>
      <c r="P32" s="1"/>
      <c r="Q32" s="1"/>
    </row>
    <row r="33" spans="1:17" ht="231" x14ac:dyDescent="0.25">
      <c r="A33" s="11" t="s">
        <v>48</v>
      </c>
      <c r="B33" s="15" t="s">
        <v>13</v>
      </c>
      <c r="C33" s="12"/>
      <c r="D33" s="11"/>
      <c r="E33" s="11"/>
      <c r="F33" s="11"/>
      <c r="G33" s="5"/>
      <c r="H33" s="6"/>
      <c r="I33" s="1"/>
      <c r="J33" s="1"/>
      <c r="K33" s="1"/>
      <c r="L33" s="1"/>
      <c r="M33" s="1"/>
      <c r="N33" s="1"/>
      <c r="O33" s="1"/>
      <c r="P33" s="1"/>
      <c r="Q33" s="1"/>
    </row>
    <row r="34" spans="1:17" ht="148.5" x14ac:dyDescent="0.25">
      <c r="A34" s="11" t="s">
        <v>49</v>
      </c>
      <c r="B34" s="15" t="s">
        <v>12</v>
      </c>
      <c r="C34" s="12"/>
      <c r="D34" s="11"/>
      <c r="E34" s="11"/>
      <c r="F34" s="11"/>
      <c r="G34" s="5"/>
      <c r="H34" s="6"/>
      <c r="I34" s="1"/>
      <c r="J34" s="1"/>
      <c r="K34" s="1"/>
      <c r="L34" s="1"/>
      <c r="M34" s="1"/>
      <c r="N34" s="1"/>
      <c r="O34" s="1"/>
      <c r="P34" s="1"/>
      <c r="Q34" s="1"/>
    </row>
    <row r="35" spans="1:17" ht="82.5" x14ac:dyDescent="0.25">
      <c r="A35" s="11" t="s">
        <v>50</v>
      </c>
      <c r="B35" s="15" t="s">
        <v>12</v>
      </c>
      <c r="C35" s="12"/>
      <c r="D35" s="11"/>
      <c r="E35" s="11"/>
      <c r="F35" s="11"/>
      <c r="G35" s="5"/>
      <c r="H35" s="6"/>
      <c r="I35" s="1"/>
      <c r="J35" s="1"/>
      <c r="K35" s="1"/>
      <c r="L35" s="1"/>
      <c r="M35" s="1"/>
      <c r="N35" s="1"/>
      <c r="O35" s="1"/>
      <c r="P35" s="1"/>
      <c r="Q35" s="1"/>
    </row>
    <row r="36" spans="1:17" ht="82.5" x14ac:dyDescent="0.25">
      <c r="A36" s="11" t="s">
        <v>51</v>
      </c>
      <c r="B36" s="15" t="s">
        <v>12</v>
      </c>
      <c r="C36" s="12"/>
      <c r="D36" s="11"/>
      <c r="E36" s="11"/>
      <c r="F36" s="11"/>
      <c r="G36" s="5"/>
      <c r="H36" s="6"/>
      <c r="I36" s="1"/>
      <c r="J36" s="1"/>
      <c r="K36" s="1"/>
      <c r="L36" s="1"/>
      <c r="M36" s="1"/>
      <c r="N36" s="1"/>
      <c r="O36" s="1"/>
      <c r="P36" s="1"/>
      <c r="Q36" s="1"/>
    </row>
    <row r="37" spans="1:17" ht="148.5" x14ac:dyDescent="0.25">
      <c r="A37" s="11" t="s">
        <v>52</v>
      </c>
      <c r="B37" s="15" t="s">
        <v>14</v>
      </c>
      <c r="C37" s="12"/>
      <c r="D37" s="11"/>
      <c r="E37" s="11"/>
      <c r="F37" s="11"/>
      <c r="G37" s="5"/>
      <c r="H37" s="6"/>
      <c r="I37" s="1"/>
      <c r="J37" s="1"/>
      <c r="K37" s="1"/>
      <c r="L37" s="1"/>
      <c r="M37" s="1"/>
      <c r="N37" s="1"/>
      <c r="O37" s="1"/>
      <c r="P37" s="1"/>
      <c r="Q37" s="1"/>
    </row>
    <row r="38" spans="1:17" ht="49.5" x14ac:dyDescent="0.25">
      <c r="A38" s="11" t="s">
        <v>15</v>
      </c>
      <c r="B38" s="15" t="s">
        <v>12</v>
      </c>
      <c r="C38" s="12"/>
      <c r="D38" s="11"/>
      <c r="E38" s="11"/>
      <c r="F38" s="11"/>
      <c r="G38" s="5"/>
      <c r="H38" s="6"/>
      <c r="I38" s="1"/>
      <c r="J38" s="1"/>
      <c r="K38" s="1"/>
      <c r="L38" s="1"/>
      <c r="M38" s="1"/>
      <c r="N38" s="1"/>
      <c r="O38" s="1"/>
      <c r="P38" s="1"/>
      <c r="Q38" s="1"/>
    </row>
    <row r="39" spans="1:17" ht="409.5" x14ac:dyDescent="0.25">
      <c r="A39" s="11" t="s">
        <v>53</v>
      </c>
      <c r="B39" s="15" t="s">
        <v>58</v>
      </c>
      <c r="C39" s="12"/>
      <c r="D39" s="11"/>
      <c r="E39" s="11"/>
      <c r="F39" s="11"/>
      <c r="G39" s="5"/>
      <c r="H39" s="6"/>
      <c r="I39" s="1"/>
      <c r="J39" s="1"/>
      <c r="K39" s="1"/>
      <c r="L39" s="1"/>
      <c r="M39" s="1"/>
      <c r="N39" s="1"/>
      <c r="O39" s="1"/>
      <c r="P39" s="1"/>
      <c r="Q39" s="1"/>
    </row>
    <row r="40" spans="1:17" ht="285.75" customHeight="1" x14ac:dyDescent="0.25">
      <c r="A40" s="11" t="s">
        <v>64</v>
      </c>
      <c r="B40" s="15" t="s">
        <v>18</v>
      </c>
      <c r="C40" s="12"/>
      <c r="D40" s="11"/>
      <c r="E40" s="11"/>
      <c r="F40" s="11"/>
      <c r="G40" s="5"/>
      <c r="H40" s="6"/>
      <c r="I40" s="1"/>
      <c r="J40" s="1"/>
      <c r="K40" s="1"/>
      <c r="L40" s="1"/>
      <c r="M40" s="1"/>
      <c r="N40" s="1"/>
      <c r="O40" s="1"/>
      <c r="P40" s="1"/>
      <c r="Q40" s="1"/>
    </row>
    <row r="41" spans="1:17" ht="82.5" x14ac:dyDescent="0.25">
      <c r="A41" s="9" t="s">
        <v>21</v>
      </c>
      <c r="B41" s="15" t="s">
        <v>22</v>
      </c>
      <c r="C41" s="12">
        <v>2.02</v>
      </c>
      <c r="D41" s="11"/>
      <c r="E41" s="11">
        <f>C41*4125</f>
        <v>8332.5</v>
      </c>
      <c r="F41" s="11">
        <f>E41*12</f>
        <v>99990</v>
      </c>
      <c r="G41" s="5"/>
      <c r="H41" s="6"/>
      <c r="I41" s="1"/>
      <c r="J41" s="1"/>
      <c r="K41" s="1"/>
      <c r="L41" s="1"/>
      <c r="M41" s="1"/>
      <c r="N41" s="1"/>
      <c r="O41" s="1"/>
      <c r="P41" s="1"/>
      <c r="Q41" s="1"/>
    </row>
    <row r="42" spans="1:17" ht="33" x14ac:dyDescent="0.25">
      <c r="A42" s="9" t="s">
        <v>40</v>
      </c>
      <c r="B42" s="15" t="s">
        <v>22</v>
      </c>
      <c r="C42" s="10">
        <f>C43+C44+C45</f>
        <v>0.46</v>
      </c>
      <c r="D42" s="11"/>
      <c r="E42" s="11">
        <f t="shared" ref="E42:E47" si="0">C42*4125</f>
        <v>1897.5</v>
      </c>
      <c r="F42" s="11">
        <f t="shared" ref="F42:F51" si="1">E42*12</f>
        <v>22770</v>
      </c>
      <c r="G42" s="5"/>
      <c r="H42" s="6"/>
      <c r="I42" s="1"/>
      <c r="J42" s="1"/>
      <c r="K42" s="1"/>
      <c r="L42" s="1"/>
      <c r="M42" s="1"/>
      <c r="N42" s="1"/>
      <c r="O42" s="1"/>
      <c r="P42" s="1"/>
      <c r="Q42" s="1"/>
    </row>
    <row r="43" spans="1:17" ht="16.5" x14ac:dyDescent="0.25">
      <c r="A43" s="11" t="s">
        <v>2</v>
      </c>
      <c r="B43" s="11"/>
      <c r="C43" s="12">
        <v>0.03</v>
      </c>
      <c r="D43" s="11"/>
      <c r="E43" s="11">
        <f t="shared" si="0"/>
        <v>123.75</v>
      </c>
      <c r="F43" s="11">
        <f t="shared" si="1"/>
        <v>1485</v>
      </c>
      <c r="G43" s="5"/>
      <c r="H43" s="6"/>
      <c r="I43" s="1"/>
      <c r="J43" s="1"/>
      <c r="K43" s="1"/>
      <c r="L43" s="1"/>
      <c r="M43" s="1"/>
      <c r="N43" s="1"/>
      <c r="O43" s="1"/>
      <c r="P43" s="1"/>
      <c r="Q43" s="1"/>
    </row>
    <row r="44" spans="1:17" ht="33" x14ac:dyDescent="0.25">
      <c r="A44" s="11" t="s">
        <v>3</v>
      </c>
      <c r="B44" s="11"/>
      <c r="C44" s="12">
        <v>0.11</v>
      </c>
      <c r="D44" s="11"/>
      <c r="E44" s="11">
        <f t="shared" si="0"/>
        <v>453.75</v>
      </c>
      <c r="F44" s="11">
        <f t="shared" si="1"/>
        <v>5445</v>
      </c>
      <c r="G44" s="5"/>
      <c r="H44" s="6"/>
      <c r="I44" s="1"/>
      <c r="J44" s="1"/>
      <c r="K44" s="1"/>
      <c r="L44" s="1"/>
      <c r="M44" s="1"/>
      <c r="N44" s="1"/>
      <c r="O44" s="1"/>
      <c r="P44" s="1"/>
      <c r="Q44" s="1"/>
    </row>
    <row r="45" spans="1:17" ht="16.5" x14ac:dyDescent="0.25">
      <c r="A45" s="11" t="s">
        <v>4</v>
      </c>
      <c r="B45" s="11"/>
      <c r="C45" s="12">
        <v>0.32</v>
      </c>
      <c r="D45" s="11"/>
      <c r="E45" s="11">
        <f t="shared" si="0"/>
        <v>1320</v>
      </c>
      <c r="F45" s="11">
        <f t="shared" si="1"/>
        <v>15840</v>
      </c>
      <c r="G45" s="5"/>
      <c r="H45" s="6"/>
      <c r="I45" s="1"/>
      <c r="J45" s="1"/>
      <c r="K45" s="1"/>
      <c r="L45" s="1"/>
      <c r="M45" s="1"/>
      <c r="N45" s="1"/>
      <c r="O45" s="1"/>
      <c r="P45" s="1"/>
      <c r="Q45" s="1"/>
    </row>
    <row r="46" spans="1:17" ht="99" x14ac:dyDescent="0.25">
      <c r="A46" s="9" t="s">
        <v>19</v>
      </c>
      <c r="B46" s="15" t="s">
        <v>20</v>
      </c>
      <c r="C46" s="12">
        <v>0.18</v>
      </c>
      <c r="D46" s="11"/>
      <c r="E46" s="11">
        <f t="shared" si="0"/>
        <v>742.5</v>
      </c>
      <c r="F46" s="11">
        <f t="shared" si="1"/>
        <v>8910</v>
      </c>
      <c r="G46" s="5"/>
      <c r="H46" s="6"/>
      <c r="I46" s="1"/>
      <c r="J46" s="1"/>
      <c r="K46" s="1"/>
      <c r="L46" s="1"/>
      <c r="M46" s="1"/>
      <c r="N46" s="1"/>
      <c r="O46" s="1"/>
      <c r="P46" s="1"/>
      <c r="Q46" s="1"/>
    </row>
    <row r="47" spans="1:17" ht="33" x14ac:dyDescent="0.25">
      <c r="A47" s="9" t="s">
        <v>17</v>
      </c>
      <c r="B47" s="20" t="s">
        <v>16</v>
      </c>
      <c r="C47" s="12">
        <v>0.37</v>
      </c>
      <c r="D47" s="11"/>
      <c r="E47" s="11">
        <f t="shared" si="0"/>
        <v>1526.25</v>
      </c>
      <c r="F47" s="11">
        <f t="shared" si="1"/>
        <v>18315</v>
      </c>
      <c r="G47" s="5"/>
      <c r="H47" s="6"/>
      <c r="I47" s="1"/>
      <c r="J47" s="1"/>
      <c r="K47" s="1"/>
      <c r="L47" s="1"/>
      <c r="M47" s="1"/>
      <c r="N47" s="1"/>
      <c r="O47" s="1"/>
      <c r="P47" s="1"/>
      <c r="Q47" s="1"/>
    </row>
    <row r="48" spans="1:17" ht="247.5" x14ac:dyDescent="0.25">
      <c r="A48" s="11" t="s">
        <v>54</v>
      </c>
      <c r="B48" s="21"/>
      <c r="C48" s="12"/>
      <c r="D48" s="11"/>
      <c r="E48" s="11"/>
      <c r="F48" s="11">
        <f t="shared" si="1"/>
        <v>0</v>
      </c>
      <c r="G48" s="5"/>
      <c r="H48" s="6"/>
      <c r="I48" s="1"/>
      <c r="J48" s="1"/>
      <c r="K48" s="1"/>
      <c r="L48" s="1"/>
      <c r="M48" s="1"/>
      <c r="N48" s="1"/>
      <c r="O48" s="1"/>
      <c r="P48" s="1"/>
      <c r="Q48" s="1"/>
    </row>
    <row r="49" spans="1:17" ht="16.5" x14ac:dyDescent="0.25">
      <c r="A49" s="9" t="s">
        <v>23</v>
      </c>
      <c r="B49" s="15" t="s">
        <v>24</v>
      </c>
      <c r="C49" s="12">
        <v>0.23</v>
      </c>
      <c r="D49" s="11"/>
      <c r="E49" s="11">
        <f t="shared" ref="E49:E51" si="2">C49*4125</f>
        <v>948.75</v>
      </c>
      <c r="F49" s="11">
        <f t="shared" si="1"/>
        <v>11385</v>
      </c>
      <c r="G49" s="5"/>
      <c r="H49" s="6"/>
      <c r="I49" s="1"/>
      <c r="J49" s="1"/>
      <c r="K49" s="1"/>
      <c r="L49" s="1"/>
      <c r="M49" s="1"/>
      <c r="N49" s="1"/>
      <c r="O49" s="1"/>
      <c r="P49" s="1"/>
      <c r="Q49" s="1"/>
    </row>
    <row r="50" spans="1:17" ht="115.5" x14ac:dyDescent="0.25">
      <c r="A50" s="9" t="s">
        <v>55</v>
      </c>
      <c r="B50" s="15" t="s">
        <v>26</v>
      </c>
      <c r="C50" s="12">
        <v>3.62</v>
      </c>
      <c r="D50" s="11"/>
      <c r="E50" s="11">
        <f t="shared" si="2"/>
        <v>14932.5</v>
      </c>
      <c r="F50" s="11">
        <f t="shared" si="1"/>
        <v>179190</v>
      </c>
      <c r="G50" s="5"/>
      <c r="H50" s="7"/>
    </row>
    <row r="51" spans="1:17" ht="16.5" x14ac:dyDescent="0.25">
      <c r="A51" s="9" t="s">
        <v>5</v>
      </c>
      <c r="B51" s="20" t="s">
        <v>25</v>
      </c>
      <c r="C51" s="12">
        <v>2.85</v>
      </c>
      <c r="D51" s="11"/>
      <c r="E51" s="11">
        <f t="shared" si="2"/>
        <v>11756.25</v>
      </c>
      <c r="F51" s="11">
        <f t="shared" si="1"/>
        <v>141075</v>
      </c>
      <c r="G51" s="5"/>
      <c r="H51" s="7"/>
    </row>
    <row r="52" spans="1:17" ht="217.5" customHeight="1" x14ac:dyDescent="0.25">
      <c r="A52" s="11" t="s">
        <v>56</v>
      </c>
      <c r="B52" s="23"/>
      <c r="C52" s="12"/>
      <c r="D52" s="11"/>
      <c r="E52" s="11"/>
      <c r="F52" s="11"/>
      <c r="G52" s="5"/>
      <c r="H52" s="7"/>
    </row>
    <row r="53" spans="1:17" ht="115.5" x14ac:dyDescent="0.25">
      <c r="A53" s="11" t="s">
        <v>57</v>
      </c>
      <c r="B53" s="21"/>
      <c r="C53" s="12"/>
      <c r="D53" s="11"/>
      <c r="E53" s="11"/>
      <c r="F53" s="11"/>
      <c r="G53" s="5"/>
      <c r="H53" s="7"/>
    </row>
    <row r="54" spans="1:17" ht="16.5" x14ac:dyDescent="0.25">
      <c r="A54" s="9" t="s">
        <v>41</v>
      </c>
      <c r="B54" s="9"/>
      <c r="C54" s="10">
        <v>6</v>
      </c>
      <c r="D54" s="11"/>
      <c r="E54" s="11">
        <f t="shared" ref="E54" si="3">C54*4125</f>
        <v>24750</v>
      </c>
      <c r="F54" s="11">
        <f t="shared" ref="F54" si="4">E54*12</f>
        <v>297000</v>
      </c>
      <c r="G54" s="5"/>
      <c r="H54" s="7"/>
    </row>
    <row r="55" spans="1:17" ht="66" x14ac:dyDescent="0.25">
      <c r="A55" s="11" t="s">
        <v>28</v>
      </c>
      <c r="B55" s="15" t="s">
        <v>33</v>
      </c>
      <c r="C55" s="10"/>
      <c r="D55" s="11"/>
      <c r="E55" s="11"/>
      <c r="F55" s="11"/>
      <c r="G55" s="5"/>
      <c r="H55" s="7"/>
    </row>
    <row r="56" spans="1:17" ht="16.5" x14ac:dyDescent="0.25">
      <c r="A56" s="11" t="s">
        <v>29</v>
      </c>
      <c r="B56" s="12" t="s">
        <v>32</v>
      </c>
      <c r="C56" s="10"/>
      <c r="D56" s="11"/>
      <c r="E56" s="11"/>
      <c r="F56" s="11"/>
      <c r="G56" s="5"/>
      <c r="H56" s="7"/>
    </row>
    <row r="57" spans="1:17" ht="99" x14ac:dyDescent="0.25">
      <c r="A57" s="11" t="s">
        <v>30</v>
      </c>
      <c r="B57" s="15" t="s">
        <v>31</v>
      </c>
      <c r="C57" s="10"/>
      <c r="D57" s="11"/>
      <c r="E57" s="11"/>
      <c r="F57" s="11"/>
      <c r="G57" s="5"/>
      <c r="H57" s="7"/>
    </row>
    <row r="58" spans="1:17" ht="16.5" x14ac:dyDescent="0.25">
      <c r="A58" s="11" t="s">
        <v>34</v>
      </c>
      <c r="B58" s="15" t="s">
        <v>35</v>
      </c>
      <c r="C58" s="10"/>
      <c r="D58" s="11"/>
      <c r="E58" s="11"/>
      <c r="F58" s="11"/>
      <c r="G58" s="5"/>
      <c r="H58" s="7"/>
    </row>
    <row r="59" spans="1:17" ht="33" x14ac:dyDescent="0.25">
      <c r="A59" s="11" t="s">
        <v>37</v>
      </c>
      <c r="B59" s="15" t="s">
        <v>36</v>
      </c>
      <c r="C59" s="10"/>
      <c r="D59" s="11"/>
      <c r="E59" s="11"/>
      <c r="F59" s="11"/>
      <c r="G59" s="5"/>
      <c r="H59" s="7"/>
    </row>
    <row r="60" spans="1:17" ht="33" x14ac:dyDescent="0.25">
      <c r="A60" s="11" t="s">
        <v>38</v>
      </c>
      <c r="B60" s="15" t="s">
        <v>36</v>
      </c>
      <c r="C60" s="10"/>
      <c r="D60" s="11"/>
      <c r="E60" s="11"/>
      <c r="F60" s="11"/>
      <c r="G60" s="5"/>
      <c r="H60" s="7"/>
    </row>
    <row r="61" spans="1:17" ht="16.5" x14ac:dyDescent="0.25">
      <c r="A61" s="11"/>
      <c r="B61" s="15"/>
      <c r="C61" s="10">
        <f>C25+C54</f>
        <v>17.899999999999999</v>
      </c>
      <c r="D61" s="16"/>
      <c r="E61" s="16">
        <f>E25+E54</f>
        <v>73837.5</v>
      </c>
      <c r="F61" s="16">
        <f>F25+F54</f>
        <v>886050</v>
      </c>
      <c r="G61" s="5"/>
      <c r="H61" s="7"/>
    </row>
    <row r="62" spans="1:17" ht="57" customHeight="1" x14ac:dyDescent="0.3">
      <c r="A62" s="22" t="s">
        <v>63</v>
      </c>
      <c r="B62" s="22"/>
      <c r="C62" s="22"/>
      <c r="D62" s="22"/>
      <c r="E62" s="22"/>
      <c r="F62" s="22"/>
      <c r="G62" s="22"/>
      <c r="H62" s="22"/>
      <c r="I62" s="22"/>
    </row>
    <row r="63" spans="1:17" x14ac:dyDescent="0.25">
      <c r="A63" s="4"/>
      <c r="B63" s="4"/>
      <c r="C63" s="4"/>
      <c r="D63" s="4"/>
      <c r="E63" s="4"/>
      <c r="F63" s="4"/>
      <c r="G63" s="4"/>
    </row>
    <row r="64" spans="1:17" ht="17.25" x14ac:dyDescent="0.3">
      <c r="A64" s="17"/>
      <c r="B64" s="17"/>
      <c r="C64" s="17"/>
      <c r="D64" s="17"/>
      <c r="E64" s="17"/>
    </row>
  </sheetData>
  <mergeCells count="6">
    <mergeCell ref="A2:H2"/>
    <mergeCell ref="A23:C23"/>
    <mergeCell ref="B47:B48"/>
    <mergeCell ref="A62:I62"/>
    <mergeCell ref="B51:B53"/>
    <mergeCell ref="A3:H22"/>
  </mergeCells>
  <pageMargins left="0.7" right="0.7" top="0.75" bottom="0.75" header="0.3" footer="0.3"/>
  <pageSetup paperSize="9" scale="61" orientation="landscape" verticalDpi="0" r:id="rId1"/>
  <rowBreaks count="5" manualBreakCount="5">
    <brk id="26" max="7" man="1"/>
    <brk id="30" max="7" man="1"/>
    <brk id="33" max="7" man="1"/>
    <brk id="49" max="7" man="1"/>
    <brk id="62" max="7" man="1"/>
  </rowBreaks>
  <colBreaks count="1" manualBreakCount="1">
    <brk id="8" max="1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2019-03-27T10:15:45Z</dcterms:modified>
</cp:coreProperties>
</file>